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<sst xmlns="http://schemas.openxmlformats.org/spreadsheetml/2006/main" count="295" uniqueCount="221">
  <si>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</si>
  <si>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</si>
  <si>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</si>
  <si>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</si>
  <si>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</si>
  <si>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</si>
  <si>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</si>
  <si>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</si>
  <si>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</si>
  <si>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</si>
  <si>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</si>
  <si>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</si>
  <si>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</si>
  <si>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</si>
  <si>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</si>
  <si>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</si>
  <si>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</si>
  <si>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</si>
  <si>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</si>
  <si>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</si>
  <si>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</si>
  <si>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</si>
  <si>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</si>
  <si>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</si>
  <si>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</si>
  <si>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</si>
  <si>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</si>
  <si>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</si>
  <si>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</si>
  <si>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</si>
  <si>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</si>
  <si>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</si>
  <si>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</si>
  <si>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</si>
  <si>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</si>
  <si>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</si>
  <si>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</si>
  <si>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</si>
  <si>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</si>
  <si>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</si>
  <si>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</si>
  <si>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</si>
  <si>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</si>
  <si>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</si>
  <si>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</si>
  <si>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</si>
  <si>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</si>
  <si>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</si>
  <si>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</si>
  <si>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</si>
  <si>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</si>
  <si>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</si>
  <si>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</si>
  <si>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</si>
  <si>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</si>
  <si>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</si>
  <si>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</si>
  <si>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</si>
  <si>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</si>
  <si>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</si>
  <si>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</si>
  <si>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</si>
  <si>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</si>
  <si>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</si>
  <si>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</si>
  <si>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</si>
  <si>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</si>
  <si>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</si>
  <si>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</si>
  <si>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</si>
  <si>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</si>
  <si>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</si>
  <si>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</si>
  <si>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</si>
  <si>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</si>
  <si>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</si>
  <si>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</si>
  <si>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</si>
  <si>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</si>
  <si>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</si>
  <si>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</si>
  <si>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</si>
  <si>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</si>
  <si>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</si>
  <si>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</si>
  <si>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</si>
  <si>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</si>
  <si>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</si>
  <si>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</si>
  <si>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</si>
  <si>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</si>
  <si>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</si>
  <si>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</si>
  <si>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</si>
  <si>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</si>
  <si>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</si>
  <si>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</si>
  <si>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</si>
  <si>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</si>
  <si>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</si>
  <si>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</si>
  <si>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</si>
  <si>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</si>
  <si>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</si>
  <si>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</si>
  <si>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</si>
  <si>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</si>
  <si>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</si>
  <si>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</si>
  <si>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</si>
  <si>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</si>
  <si>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</si>
  <si>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</si>
  <si>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</si>
  <si>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</si>
  <si>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</si>
  <si>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</si>
  <si>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</si>
  <si>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</si>
  <si>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</si>
  <si>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</si>
  <si>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</si>
  <si>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</si>
  <si>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</si>
  <si>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</si>
  <si>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</si>
  <si>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</si>
  <si>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</si>
  <si>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</si>
  <si>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</si>
  <si>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</si>
  <si>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</si>
  <si>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</si>
  <si>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</si>
  <si>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</si>
  <si>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</si>
  <si>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</si>
  <si>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</si>
  <si>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</si>
  <si>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</si>
  <si>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</si>
  <si>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</si>
  <si>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</si>
  <si>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</si>
  <si>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</si>
  <si>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</si>
  <si>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</si>
  <si>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</si>
  <si>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</si>
  <si>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</si>
  <si>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</si>
  <si>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</si>
  <si>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</si>
  <si>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</si>
  <si>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</si>
  <si>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</si>
  <si>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</si>
  <si>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</si>
  <si>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</si>
  <si>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</si>
  <si>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</si>
  <si>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</si>
  <si>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</si>
  <si>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</si>
  <si>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</si>
  <si>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</si>
  <si>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</si>
  <si>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</si>
  <si>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</si>
  <si>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</si>
  <si>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</si>
  <si>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</si>
  <si>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</si>
  <si>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</si>
  <si>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</si>
  <si>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</si>
  <si>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</si>
  <si>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</si>
  <si>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</si>
  <si>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</si>
  <si>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</si>
  <si>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</si>
  <si>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</si>
  <si>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</si>
  <si>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</si>
  <si>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</si>
  <si>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</si>
  <si>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</si>
  <si>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</si>
  <si>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</si>
  <si>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</si>
  <si>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</si>
  <si>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</si>
  <si>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</si>
  <si>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</si>
  <si>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</si>
  <si>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</si>
  <si>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</si>
  <si>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</si>
  <si>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</si>
  <si>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</si>
  <si>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</si>
  <si>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</si>
  <si>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</si>
  <si>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</si>
  <si>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</si>
  <si>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</si>
  <si>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</si>
  <si>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</si>
  <si>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</si>
  <si>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</si>
  <si>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</si>
  <si>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Деражнянський районний суд Хмельницької області</t>
  </si>
  <si>
    <t>32200.м. Деражня.вул. Миру 43</t>
  </si>
  <si>
    <t>Доручення судів України / іноземних судів</t>
  </si>
  <si>
    <t xml:space="preserve">Розглянуто справ судом присяжних </t>
  </si>
  <si>
    <t>О.С. Дворнін</t>
  </si>
  <si>
    <t>В.А. Черевик</t>
  </si>
  <si>
    <t>(038-56) 2-10-24</t>
  </si>
  <si>
    <t>inbox@dg.km.court.gov.ua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</si>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</sst>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&amp;L4CC4C8CA&amp;C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116</v>
      </c>
      <c r="F6" s="103">
        <v>70</v>
      </c>
      <c r="G6" s="103"/>
      <c r="H6" s="103">
        <v>69</v>
      </c>
      <c r="I6" s="121" t="s">
        <v>208</v>
      </c>
      <c r="J6" s="103">
        <v>47</v>
      </c>
      <c r="K6" s="84">
        <v>6</v>
      </c>
      <c r="L6" s="91">
        <f>E6-F6</f>
        <v>46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4</v>
      </c>
      <c r="F7" s="103">
        <v>4</v>
      </c>
      <c r="G7" s="103"/>
      <c r="H7" s="103">
        <v>4</v>
      </c>
      <c r="I7" s="103">
        <v>1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64</v>
      </c>
      <c r="F9" s="103">
        <v>61</v>
      </c>
      <c r="G9" s="103"/>
      <c r="H9" s="85">
        <v>59</v>
      </c>
      <c r="I9" s="103">
        <v>51</v>
      </c>
      <c r="J9" s="103">
        <v>5</v>
      </c>
      <c r="K9" s="84"/>
      <c r="L9" s="91">
        <f>E9-F9</f>
        <v>3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</v>
      </c>
      <c r="F12" s="103">
        <v>3</v>
      </c>
      <c r="G12" s="103"/>
      <c r="H12" s="103">
        <v>3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</v>
      </c>
      <c r="F14" s="106">
        <v>4</v>
      </c>
      <c r="G14" s="106"/>
      <c r="H14" s="106">
        <v>3</v>
      </c>
      <c r="I14" s="106">
        <v>3</v>
      </c>
      <c r="J14" s="106">
        <v>1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191</v>
      </c>
      <c r="F16" s="84">
        <f>SUM(F6:F15)</f>
        <v>142</v>
      </c>
      <c r="G16" s="84">
        <f>SUM(G6:G15)</f>
        <v>0</v>
      </c>
      <c r="H16" s="84">
        <f>SUM(H6:H15)</f>
        <v>138</v>
      </c>
      <c r="I16" s="84">
        <f>SUM(I6:I15)</f>
        <v>55</v>
      </c>
      <c r="J16" s="84">
        <f>SUM(J6:J15)</f>
        <v>53</v>
      </c>
      <c r="K16" s="84">
        <f>SUM(K6:K15)</f>
        <v>6</v>
      </c>
      <c r="L16" s="91">
        <f>E16-F16</f>
        <v>49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8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13</v>
      </c>
      <c r="F18" s="84">
        <v>8</v>
      </c>
      <c r="G18" s="84"/>
      <c r="H18" s="84">
        <v>9</v>
      </c>
      <c r="I18" s="84">
        <v>8</v>
      </c>
      <c r="J18" s="84">
        <v>4</v>
      </c>
      <c r="K18" s="84"/>
      <c r="L18" s="91">
        <f>E18-F18</f>
        <v>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17</v>
      </c>
      <c r="F25" s="94">
        <v>12</v>
      </c>
      <c r="G25" s="94"/>
      <c r="H25" s="94">
        <v>13</v>
      </c>
      <c r="I25" s="94">
        <v>8</v>
      </c>
      <c r="J25" s="94">
        <v>4</v>
      </c>
      <c r="K25" s="94"/>
      <c r="L25" s="91">
        <f>E25-F25</f>
        <v>5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140</v>
      </c>
      <c r="F26" s="84">
        <v>130</v>
      </c>
      <c r="G26" s="84"/>
      <c r="H26" s="84">
        <v>135</v>
      </c>
      <c r="I26" s="84">
        <v>101</v>
      </c>
      <c r="J26" s="84">
        <v>5</v>
      </c>
      <c r="K26" s="84"/>
      <c r="L26" s="91">
        <f>E26-F26</f>
        <v>10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5</v>
      </c>
      <c r="F27" s="111">
        <v>5</v>
      </c>
      <c r="G27" s="111"/>
      <c r="H27" s="111">
        <v>5</v>
      </c>
      <c r="I27" s="111">
        <v>5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447</v>
      </c>
      <c r="F28" s="84">
        <v>411</v>
      </c>
      <c r="G28" s="84"/>
      <c r="H28" s="84">
        <v>429</v>
      </c>
      <c r="I28" s="84">
        <v>397</v>
      </c>
      <c r="J28" s="84">
        <v>18</v>
      </c>
      <c r="K28" s="84"/>
      <c r="L28" s="91">
        <f>E28-F28</f>
        <v>36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519</v>
      </c>
      <c r="F29" s="84">
        <v>406</v>
      </c>
      <c r="G29" s="84">
        <v>8</v>
      </c>
      <c r="H29" s="84">
        <v>363</v>
      </c>
      <c r="I29" s="84">
        <v>283</v>
      </c>
      <c r="J29" s="84">
        <v>156</v>
      </c>
      <c r="K29" s="84">
        <v>6</v>
      </c>
      <c r="L29" s="91">
        <f>E29-F29</f>
        <v>113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73</v>
      </c>
      <c r="F30" s="84">
        <v>73</v>
      </c>
      <c r="G30" s="84"/>
      <c r="H30" s="84">
        <v>72</v>
      </c>
      <c r="I30" s="84">
        <v>65</v>
      </c>
      <c r="J30" s="84">
        <v>1</v>
      </c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78</v>
      </c>
      <c r="F31" s="84">
        <v>65</v>
      </c>
      <c r="G31" s="84"/>
      <c r="H31" s="84">
        <v>59</v>
      </c>
      <c r="I31" s="84">
        <v>46</v>
      </c>
      <c r="J31" s="84">
        <v>19</v>
      </c>
      <c r="K31" s="84"/>
      <c r="L31" s="91">
        <f>E31-F31</f>
        <v>13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15</v>
      </c>
      <c r="F32" s="84">
        <v>15</v>
      </c>
      <c r="G32" s="84"/>
      <c r="H32" s="84">
        <v>12</v>
      </c>
      <c r="I32" s="84">
        <v>8</v>
      </c>
      <c r="J32" s="84">
        <v>3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6</v>
      </c>
      <c r="F33" s="84">
        <v>3</v>
      </c>
      <c r="G33" s="84"/>
      <c r="H33" s="84">
        <v>5</v>
      </c>
      <c r="I33" s="84">
        <v>3</v>
      </c>
      <c r="J33" s="84">
        <v>1</v>
      </c>
      <c r="K33" s="84"/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41</v>
      </c>
      <c r="F37" s="84">
        <v>38</v>
      </c>
      <c r="G37" s="84"/>
      <c r="H37" s="84">
        <v>36</v>
      </c>
      <c r="I37" s="84">
        <v>23</v>
      </c>
      <c r="J37" s="84">
        <v>5</v>
      </c>
      <c r="K37" s="84">
        <v>1</v>
      </c>
      <c r="L37" s="91">
        <f>E37-F37</f>
        <v>3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863</v>
      </c>
      <c r="F40" s="94">
        <v>719</v>
      </c>
      <c r="G40" s="94">
        <v>8</v>
      </c>
      <c r="H40" s="94">
        <v>655</v>
      </c>
      <c r="I40" s="94">
        <v>469</v>
      </c>
      <c r="J40" s="94">
        <v>208</v>
      </c>
      <c r="K40" s="94">
        <v>7</v>
      </c>
      <c r="L40" s="91">
        <f>E40-F40</f>
        <v>144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675</v>
      </c>
      <c r="F41" s="84">
        <v>647</v>
      </c>
      <c r="G41" s="84"/>
      <c r="H41" s="84">
        <v>614</v>
      </c>
      <c r="I41" s="121" t="s">
        <v>208</v>
      </c>
      <c r="J41" s="84">
        <v>61</v>
      </c>
      <c r="K41" s="84">
        <v>11</v>
      </c>
      <c r="L41" s="91">
        <f>E41-F41</f>
        <v>28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7</v>
      </c>
      <c r="F43" s="84">
        <v>7</v>
      </c>
      <c r="G43" s="84"/>
      <c r="H43" s="84">
        <v>7</v>
      </c>
      <c r="I43" s="84"/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683</v>
      </c>
      <c r="F45" s="84">
        <f aca="true" t="shared" si="0" ref="F45:K45">F41+F43+F44</f>
        <v>655</v>
      </c>
      <c r="G45" s="84">
        <f t="shared" si="0"/>
        <v>0</v>
      </c>
      <c r="H45" s="84">
        <f t="shared" si="0"/>
        <v>622</v>
      </c>
      <c r="I45" s="84">
        <f>I43+I44</f>
        <v>1</v>
      </c>
      <c r="J45" s="84">
        <f t="shared" si="0"/>
        <v>61</v>
      </c>
      <c r="K45" s="84">
        <f t="shared" si="0"/>
        <v>11</v>
      </c>
      <c r="L45" s="91">
        <f>E45-F45</f>
        <v>28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1754</v>
      </c>
      <c r="F46" s="84">
        <f t="shared" si="1"/>
        <v>1528</v>
      </c>
      <c r="G46" s="84">
        <f t="shared" si="1"/>
        <v>8</v>
      </c>
      <c r="H46" s="84">
        <f t="shared" si="1"/>
        <v>1428</v>
      </c>
      <c r="I46" s="84">
        <f t="shared" si="1"/>
        <v>533</v>
      </c>
      <c r="J46" s="84">
        <f t="shared" si="1"/>
        <v>326</v>
      </c>
      <c r="K46" s="84">
        <f t="shared" si="1"/>
        <v>24</v>
      </c>
      <c r="L46" s="91">
        <f>E46-F46</f>
        <v>226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&amp;L4CC4C8CA&amp;C&amp;R2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32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21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18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3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1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53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/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126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20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2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>
        <v>1</v>
      </c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>
        <v>1</v>
      </c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38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71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2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14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4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&amp;L4CC4C8CA&amp;C&amp;R3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69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54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77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9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/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17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3181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>
        <v>3181</v>
      </c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135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114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112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565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298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38604706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6643210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6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39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1113</v>
      </c>
      <c r="F58" s="109">
        <f>F59+F62+F63+F64</f>
        <v>261</v>
      </c>
      <c r="G58" s="109">
        <f>G59+G62+G63+G64</f>
        <v>41</v>
      </c>
      <c r="H58" s="109">
        <f>H59+H62+H63+H64</f>
        <v>9</v>
      </c>
      <c r="I58" s="109">
        <f>I59+I62+I63+I64</f>
        <v>4</v>
      </c>
    </row>
    <row r="59" spans="1:9" ht="13.5" customHeight="1">
      <c r="A59" s="201" t="s">
        <v>103</v>
      </c>
      <c r="B59" s="201"/>
      <c r="C59" s="201"/>
      <c r="D59" s="201"/>
      <c r="E59" s="94">
        <v>97</v>
      </c>
      <c r="F59" s="94">
        <v>25</v>
      </c>
      <c r="G59" s="94">
        <v>11</v>
      </c>
      <c r="H59" s="94">
        <v>2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30</v>
      </c>
      <c r="F60" s="86">
        <v>23</v>
      </c>
      <c r="G60" s="86">
        <v>11</v>
      </c>
      <c r="H60" s="86">
        <v>2</v>
      </c>
      <c r="I60" s="86">
        <v>3</v>
      </c>
    </row>
    <row r="61" spans="1:9" ht="13.5" customHeight="1">
      <c r="A61" s="249" t="s">
        <v>202</v>
      </c>
      <c r="B61" s="250"/>
      <c r="C61" s="250"/>
      <c r="D61" s="251"/>
      <c r="E61" s="86">
        <v>4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8</v>
      </c>
      <c r="F62" s="84">
        <v>5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419</v>
      </c>
      <c r="F63" s="84">
        <v>199</v>
      </c>
      <c r="G63" s="84">
        <v>30</v>
      </c>
      <c r="H63" s="84">
        <v>6</v>
      </c>
      <c r="I63" s="84">
        <v>1</v>
      </c>
    </row>
    <row r="64" spans="1:9" ht="13.5" customHeight="1">
      <c r="A64" s="201" t="s">
        <v>108</v>
      </c>
      <c r="B64" s="201"/>
      <c r="C64" s="201"/>
      <c r="D64" s="201"/>
      <c r="E64" s="84">
        <v>589</v>
      </c>
      <c r="F64" s="84">
        <v>32</v>
      </c>
      <c r="G64" s="84"/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751</v>
      </c>
      <c r="G68" s="115">
        <v>5161760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280</v>
      </c>
      <c r="G69" s="117">
        <v>3314830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471</v>
      </c>
      <c r="G70" s="117">
        <v>1846930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264</v>
      </c>
      <c r="G71" s="115">
        <v>137089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&amp;L4CC4C8CA&amp;C&amp;R4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7.361963190184049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11.320754716981131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3.3653846153846154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18.0327868852459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93.45549738219896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714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877</v>
      </c>
    </row>
    <row r="11" spans="1:4" ht="16.5" customHeight="1">
      <c r="A11" s="223" t="s">
        <v>62</v>
      </c>
      <c r="B11" s="225"/>
      <c r="C11" s="10">
        <v>9</v>
      </c>
      <c r="D11" s="84">
        <v>75</v>
      </c>
    </row>
    <row r="12" spans="1:4" ht="16.5" customHeight="1">
      <c r="A12" s="252" t="s">
        <v>103</v>
      </c>
      <c r="B12" s="252"/>
      <c r="C12" s="10">
        <v>10</v>
      </c>
      <c r="D12" s="84">
        <v>141</v>
      </c>
    </row>
    <row r="13" spans="1:4" ht="16.5" customHeight="1">
      <c r="A13" s="249" t="s">
        <v>201</v>
      </c>
      <c r="B13" s="251"/>
      <c r="C13" s="10">
        <v>11</v>
      </c>
      <c r="D13" s="94">
        <v>254</v>
      </c>
    </row>
    <row r="14" spans="1:4" ht="16.5" customHeight="1">
      <c r="A14" s="249" t="s">
        <v>202</v>
      </c>
      <c r="B14" s="251"/>
      <c r="C14" s="10">
        <v>12</v>
      </c>
      <c r="D14" s="94">
        <v>12</v>
      </c>
    </row>
    <row r="15" spans="1:4" ht="16.5" customHeight="1">
      <c r="A15" s="252" t="s">
        <v>30</v>
      </c>
      <c r="B15" s="252"/>
      <c r="C15" s="10">
        <v>13</v>
      </c>
      <c r="D15" s="84">
        <v>89</v>
      </c>
    </row>
    <row r="16" spans="1:4" ht="16.5" customHeight="1">
      <c r="A16" s="252" t="s">
        <v>104</v>
      </c>
      <c r="B16" s="252"/>
      <c r="C16" s="10">
        <v>14</v>
      </c>
      <c r="D16" s="84">
        <v>107</v>
      </c>
    </row>
    <row r="17" spans="1:5" ht="16.5" customHeight="1">
      <c r="A17" s="252" t="s">
        <v>108</v>
      </c>
      <c r="B17" s="252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&amp;L4CC4C8CA&amp;C&amp;R5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Viktoriya</cp:lastModifiedBy>
  <cp:lastPrinted>2021-09-02T06:14:55Z</cp:lastPrinted>
  <dcterms:created xsi:type="dcterms:W3CDTF">2004-04-20T14:33:35Z</dcterms:created>
  <dcterms:modified xsi:type="dcterms:W3CDTF">2024-01-12T07:41:06Z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1-мзс_00673_4.2023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4CC4C8CA</vt:lpwstr>
  </property>
  <property fmtid="{D5CDD505-2E9C-101B-9397-08002B2CF9AE}" pid="9" name="Підрозділ">
    <vt:lpwstr>Деражнянський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921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